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drawings/drawing2.xml" ContentType="application/vnd.openxmlformats-officedocument.drawing+xml"/>
  <Override PartName="/xl/embeddings/oleObject2.bin" ContentType="application/vnd.openxmlformats-officedocument.oleObject"/>
  <Override PartName="/xl/drawings/drawing3.xml" ContentType="application/vnd.openxmlformats-officedocument.drawing+xml"/>
  <Override PartName="/xl/embeddings/oleObject3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forvice365-my.sharepoint.com/personal/setsuko-kubo_forvice_co_jp/Documents/デスクトップ/"/>
    </mc:Choice>
  </mc:AlternateContent>
  <xr:revisionPtr revIDLastSave="0" documentId="8_{022C76D9-70C0-492C-9985-D693697DDCEC}" xr6:coauthVersionLast="47" xr6:coauthVersionMax="47" xr10:uidLastSave="{00000000-0000-0000-0000-000000000000}"/>
  <bookViews>
    <workbookView xWindow="1080" yWindow="1080" windowWidth="22845" windowHeight="13470" tabRatio="917" xr2:uid="{D2D61F64-1692-46DF-9750-882A5CD7E1F5}"/>
  </bookViews>
  <sheets>
    <sheet name="ディスプレイ中心とVESA中心が同一の場合" sheetId="5" r:id="rId1"/>
    <sheet name="ディスプレイ中心が、VESA中心より上方向の場合" sheetId="3" r:id="rId2"/>
    <sheet name="ディスプレイ中心が、VESA中心より下方向の場合" sheetId="6" r:id="rId3"/>
    <sheet name="ポール選定表" sheetId="8" state="hidden" r:id="rId4"/>
  </sheets>
  <definedNames>
    <definedName name="_xlnm.Print_Area" localSheetId="2">'ディスプレイ中心が、VESA中心より下方向の場合'!$A$1:$H$49</definedName>
    <definedName name="_xlnm.Print_Area" localSheetId="1">'ディスプレイ中心が、VESA中心より上方向の場合'!$A$1:$H$53</definedName>
    <definedName name="_xlnm.Print_Area" localSheetId="0">ディスプレイ中心とVESA中心が同一の場合!$A$1:$F$43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28" i="5" l="1"/>
  <c r="D46" i="6"/>
  <c r="D32" i="6"/>
  <c r="E48" i="3"/>
  <c r="E34" i="3"/>
  <c r="D41" i="6"/>
  <c r="D44" i="6" s="1"/>
  <c r="D45" i="6" s="1"/>
  <c r="D30" i="6"/>
  <c r="D29" i="6"/>
  <c r="E32" i="3"/>
  <c r="E31" i="3"/>
  <c r="E43" i="3"/>
  <c r="E46" i="3" s="1"/>
  <c r="D37" i="5"/>
  <c r="D29" i="5"/>
  <c r="D30" i="5" s="1"/>
  <c r="D31" i="5" l="1"/>
  <c r="E47" i="3"/>
  <c r="E33" i="3"/>
  <c r="D31" i="6"/>
  <c r="D40" i="5"/>
  <c r="D42" i="5" s="1"/>
  <c r="D41" i="5" l="1"/>
</calcChain>
</file>

<file path=xl/sharedStrings.xml><?xml version="1.0" encoding="utf-8"?>
<sst xmlns="http://schemas.openxmlformats.org/spreadsheetml/2006/main" count="173" uniqueCount="32">
  <si>
    <t>①</t>
    <phoneticPr fontId="1"/>
  </si>
  <si>
    <t>②</t>
    <phoneticPr fontId="1"/>
  </si>
  <si>
    <t>③</t>
    <phoneticPr fontId="1"/>
  </si>
  <si>
    <t>④</t>
    <phoneticPr fontId="1"/>
  </si>
  <si>
    <t>⑤</t>
    <phoneticPr fontId="1"/>
  </si>
  <si>
    <t>⑥</t>
    <phoneticPr fontId="1"/>
  </si>
  <si>
    <t>ポール長さ</t>
    <rPh sb="3" eb="4">
      <t>ナガ</t>
    </rPh>
    <phoneticPr fontId="1"/>
  </si>
  <si>
    <t>⑦</t>
    <phoneticPr fontId="1"/>
  </si>
  <si>
    <t>⑧</t>
    <phoneticPr fontId="1"/>
  </si>
  <si>
    <t>天井裏高さ（天井ボードも含む）</t>
    <rPh sb="0" eb="3">
      <t>テンジョウウラ</t>
    </rPh>
    <rPh sb="3" eb="4">
      <t>タカ</t>
    </rPh>
    <rPh sb="6" eb="8">
      <t>テンジョウ</t>
    </rPh>
    <rPh sb="12" eb="13">
      <t>フク</t>
    </rPh>
    <phoneticPr fontId="1"/>
  </si>
  <si>
    <t>天井高さ（CH）</t>
    <rPh sb="0" eb="2">
      <t>テンジョウ</t>
    </rPh>
    <rPh sb="2" eb="3">
      <t>タカ</t>
    </rPh>
    <phoneticPr fontId="1"/>
  </si>
  <si>
    <t>天井下端～ディスプレイ上端までの高さ</t>
    <rPh sb="0" eb="2">
      <t>テンジョウ</t>
    </rPh>
    <rPh sb="2" eb="4">
      <t>カタン</t>
    </rPh>
    <rPh sb="11" eb="13">
      <t>ジョウタン</t>
    </rPh>
    <rPh sb="16" eb="17">
      <t>タカ</t>
    </rPh>
    <phoneticPr fontId="1"/>
  </si>
  <si>
    <t>ディスプレイ高さ（H）寸法</t>
    <rPh sb="6" eb="7">
      <t>タカ</t>
    </rPh>
    <rPh sb="11" eb="13">
      <t>スンポウ</t>
    </rPh>
    <phoneticPr fontId="1"/>
  </si>
  <si>
    <t>ディスプレイ下端～床面（FL）までの高さ</t>
    <rPh sb="6" eb="8">
      <t>カタン</t>
    </rPh>
    <rPh sb="9" eb="11">
      <t>ユカメン</t>
    </rPh>
    <rPh sb="18" eb="19">
      <t>タカ</t>
    </rPh>
    <phoneticPr fontId="1"/>
  </si>
  <si>
    <t>施工面（スラブ）～ブラケット中心の高さ</t>
    <rPh sb="0" eb="3">
      <t>セコウメン</t>
    </rPh>
    <rPh sb="14" eb="16">
      <t>チュウシン</t>
    </rPh>
    <rPh sb="17" eb="18">
      <t>タカ</t>
    </rPh>
    <phoneticPr fontId="1"/>
  </si>
  <si>
    <t>自動計算</t>
    <rPh sb="0" eb="4">
      <t>ジドウケイサン</t>
    </rPh>
    <phoneticPr fontId="1"/>
  </si>
  <si>
    <t>入力</t>
    <rPh sb="0" eb="2">
      <t>ニュウリョク</t>
    </rPh>
    <phoneticPr fontId="1"/>
  </si>
  <si>
    <t>⑨</t>
    <phoneticPr fontId="1"/>
  </si>
  <si>
    <t>ディスプレイ中心とVESA中心の差異寸法</t>
    <rPh sb="6" eb="8">
      <t>チュウシン</t>
    </rPh>
    <rPh sb="13" eb="15">
      <t>チュウシン</t>
    </rPh>
    <rPh sb="16" eb="18">
      <t>サイ</t>
    </rPh>
    <rPh sb="18" eb="20">
      <t>スンポウ</t>
    </rPh>
    <phoneticPr fontId="1"/>
  </si>
  <si>
    <t>VESA中心～床面（FL）までの高さ</t>
    <rPh sb="4" eb="6">
      <t>チュウシン</t>
    </rPh>
    <rPh sb="7" eb="9">
      <t>ユカメン</t>
    </rPh>
    <rPh sb="16" eb="17">
      <t>タカ</t>
    </rPh>
    <phoneticPr fontId="1"/>
  </si>
  <si>
    <t>施工面（スラブ）～VESA中心の高さ</t>
    <rPh sb="0" eb="3">
      <t>セコウメン</t>
    </rPh>
    <rPh sb="13" eb="15">
      <t>チュウシン</t>
    </rPh>
    <rPh sb="16" eb="17">
      <t>タカ</t>
    </rPh>
    <phoneticPr fontId="1"/>
  </si>
  <si>
    <r>
      <rPr>
        <b/>
        <u/>
        <sz val="26"/>
        <color theme="1"/>
        <rFont val="Meiryo UI"/>
        <family val="3"/>
        <charset val="128"/>
      </rPr>
      <t>ディスプレイ中心</t>
    </r>
    <r>
      <rPr>
        <b/>
        <sz val="26"/>
        <color theme="1"/>
        <rFont val="Meiryo UI"/>
        <family val="3"/>
        <charset val="128"/>
      </rPr>
      <t>　と　</t>
    </r>
    <r>
      <rPr>
        <b/>
        <u/>
        <sz val="26"/>
        <color theme="1"/>
        <rFont val="Meiryo UI"/>
        <family val="3"/>
        <charset val="128"/>
      </rPr>
      <t>VESA中心</t>
    </r>
    <r>
      <rPr>
        <b/>
        <sz val="26"/>
        <color theme="1"/>
        <rFont val="Meiryo UI"/>
        <family val="3"/>
        <charset val="128"/>
      </rPr>
      <t>　が同一の場合</t>
    </r>
    <phoneticPr fontId="1"/>
  </si>
  <si>
    <t>③天井下端～ディスプレイ上端までの高さから算出</t>
    <rPh sb="1" eb="3">
      <t>テンジョウ</t>
    </rPh>
    <rPh sb="3" eb="5">
      <t>カタン</t>
    </rPh>
    <rPh sb="12" eb="14">
      <t>ジョウタン</t>
    </rPh>
    <rPh sb="17" eb="18">
      <t>タカ</t>
    </rPh>
    <rPh sb="21" eb="23">
      <t>サンシュツ</t>
    </rPh>
    <phoneticPr fontId="1"/>
  </si>
  <si>
    <t>⑤ディスプレイ下端～床面(FL)までの高さから算出</t>
    <rPh sb="7" eb="9">
      <t>カタン</t>
    </rPh>
    <rPh sb="10" eb="12">
      <t>ユカメン</t>
    </rPh>
    <rPh sb="19" eb="20">
      <t>タカ</t>
    </rPh>
    <rPh sb="23" eb="25">
      <t>サンシュツ</t>
    </rPh>
    <phoneticPr fontId="1"/>
  </si>
  <si>
    <r>
      <rPr>
        <b/>
        <u/>
        <sz val="26"/>
        <color theme="1"/>
        <rFont val="Meiryo UI"/>
        <family val="3"/>
        <charset val="128"/>
      </rPr>
      <t>ディスプレイ中心</t>
    </r>
    <r>
      <rPr>
        <b/>
        <sz val="26"/>
        <color theme="1"/>
        <rFont val="Meiryo UI"/>
        <family val="3"/>
        <charset val="128"/>
      </rPr>
      <t>　が　</t>
    </r>
    <r>
      <rPr>
        <b/>
        <u/>
        <sz val="26"/>
        <color theme="1"/>
        <rFont val="Meiryo UI"/>
        <family val="3"/>
        <charset val="128"/>
      </rPr>
      <t>VESA中心</t>
    </r>
    <r>
      <rPr>
        <b/>
        <sz val="26"/>
        <color theme="1"/>
        <rFont val="Meiryo UI"/>
        <family val="3"/>
        <charset val="128"/>
      </rPr>
      <t>　より</t>
    </r>
    <r>
      <rPr>
        <b/>
        <sz val="26"/>
        <color rgb="FFFF0000"/>
        <rFont val="Meiryo UI"/>
        <family val="3"/>
        <charset val="128"/>
      </rPr>
      <t>上</t>
    </r>
    <r>
      <rPr>
        <b/>
        <sz val="26"/>
        <color theme="1"/>
        <rFont val="Meiryo UI"/>
        <family val="3"/>
        <charset val="128"/>
      </rPr>
      <t>の場合</t>
    </r>
    <rPh sb="20" eb="21">
      <t>ウエ</t>
    </rPh>
    <phoneticPr fontId="1"/>
  </si>
  <si>
    <r>
      <rPr>
        <b/>
        <u/>
        <sz val="26"/>
        <color theme="1"/>
        <rFont val="Meiryo UI"/>
        <family val="3"/>
        <charset val="128"/>
      </rPr>
      <t>ディスプレイ中心</t>
    </r>
    <r>
      <rPr>
        <b/>
        <sz val="26"/>
        <color theme="1"/>
        <rFont val="Meiryo UI"/>
        <family val="3"/>
        <charset val="128"/>
      </rPr>
      <t>　が　</t>
    </r>
    <r>
      <rPr>
        <b/>
        <u/>
        <sz val="26"/>
        <color theme="1"/>
        <rFont val="Meiryo UI"/>
        <family val="3"/>
        <charset val="128"/>
      </rPr>
      <t>VESA中心</t>
    </r>
    <r>
      <rPr>
        <b/>
        <sz val="26"/>
        <color theme="1"/>
        <rFont val="Meiryo UI"/>
        <family val="3"/>
        <charset val="128"/>
      </rPr>
      <t>　より</t>
    </r>
    <r>
      <rPr>
        <b/>
        <sz val="26"/>
        <color rgb="FFFF0000"/>
        <rFont val="Meiryo UI"/>
        <family val="3"/>
        <charset val="128"/>
      </rPr>
      <t>下</t>
    </r>
    <r>
      <rPr>
        <b/>
        <sz val="26"/>
        <color theme="1"/>
        <rFont val="Meiryo UI"/>
        <family val="3"/>
        <charset val="128"/>
      </rPr>
      <t>の場合</t>
    </r>
    <rPh sb="20" eb="21">
      <t>シタ</t>
    </rPh>
    <phoneticPr fontId="1"/>
  </si>
  <si>
    <t>ポール長</t>
    <rPh sb="3" eb="4">
      <t>チョウ</t>
    </rPh>
    <phoneticPr fontId="1"/>
  </si>
  <si>
    <t>範囲</t>
    <rPh sb="0" eb="2">
      <t>ハンイ</t>
    </rPh>
    <phoneticPr fontId="1"/>
  </si>
  <si>
    <t>~</t>
    <phoneticPr fontId="1"/>
  </si>
  <si>
    <t>L=700</t>
    <phoneticPr fontId="1"/>
  </si>
  <si>
    <t>L=900</t>
    <phoneticPr fontId="1"/>
  </si>
  <si>
    <t>L=1100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</si>
</sst>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6" formatCode="0.0&quot;㎜&quot;"/>
    <numFmt numFmtId="177" formatCode="0&quot;㎜&quot;"/>
  </numFmts>
  <fonts count="11" x14ac:knownFonts="1">
    <font>
      <sz val="11"/>
      <color theme="1"/>
      <name val="Meiryo UI"/>
      <family val="2"/>
      <charset val="128"/>
    </font>
    <font>
      <sz val="6"/>
      <name val="Meiryo UI"/>
      <family val="2"/>
      <charset val="128"/>
    </font>
    <font>
      <b/>
      <sz val="14"/>
      <color rgb="FFFF0000"/>
      <name val="Meiryo UI"/>
      <family val="3"/>
      <charset val="128"/>
    </font>
    <font>
      <sz val="14"/>
      <color theme="1"/>
      <name val="Meiryo UI"/>
      <family val="3"/>
      <charset val="128"/>
    </font>
    <font>
      <sz val="8"/>
      <color rgb="FF0070C0"/>
      <name val="Meiryo UI"/>
      <family val="3"/>
      <charset val="128"/>
    </font>
    <font>
      <sz val="14"/>
      <name val="Meiryo UI"/>
      <family val="3"/>
      <charset val="128"/>
    </font>
    <font>
      <b/>
      <sz val="18"/>
      <color theme="1"/>
      <name val="Meiryo UI"/>
      <family val="3"/>
      <charset val="128"/>
    </font>
    <font>
      <sz val="11"/>
      <color rgb="FFFF0000"/>
      <name val="Meiryo UI"/>
      <family val="2"/>
      <charset val="128"/>
    </font>
    <font>
      <b/>
      <sz val="26"/>
      <color theme="1"/>
      <name val="Meiryo UI"/>
      <family val="3"/>
      <charset val="128"/>
    </font>
    <font>
      <b/>
      <u/>
      <sz val="26"/>
      <color theme="1"/>
      <name val="Meiryo UI"/>
      <family val="3"/>
      <charset val="128"/>
    </font>
    <font>
      <b/>
      <sz val="26"/>
      <color rgb="FFFF0000"/>
      <name val="Meiryo UI"/>
      <family val="3"/>
      <charset val="128"/>
    </font>
  </fonts>
  <fills count="7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00"/>
        <bgColor indexed="64"/>
      </patternFill>
    </fill>
  </fills>
  <borders count="14">
    <border>
      <left/>
      <right/>
      <top/>
      <bottom/>
      <diagonal/>
    </border>
    <border>
      <left style="double">
        <color auto="1"/>
      </left>
      <right style="double">
        <color auto="1"/>
      </right>
      <top style="double">
        <color auto="1"/>
      </top>
      <bottom style="double">
        <color auto="1"/>
      </bottom>
      <diagonal/>
    </border>
    <border>
      <left style="double">
        <color auto="1"/>
      </left>
      <right style="double">
        <color auto="1"/>
      </right>
      <top style="double">
        <color auto="1"/>
      </top>
      <bottom/>
      <diagonal/>
    </border>
    <border>
      <left/>
      <right/>
      <top/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double">
        <color rgb="FFFF0000"/>
      </left>
      <right style="double">
        <color rgb="FFFF0000"/>
      </right>
      <top style="double">
        <color rgb="FFFF0000"/>
      </top>
      <bottom style="double">
        <color rgb="FFFF0000"/>
      </bottom>
      <diagonal/>
    </border>
    <border>
      <left style="double">
        <color auto="1"/>
      </left>
      <right style="double">
        <color auto="1"/>
      </right>
      <top/>
      <bottom/>
      <diagonal/>
    </border>
    <border>
      <left style="thick">
        <color rgb="FFFF0000"/>
      </left>
      <right style="thick">
        <color rgb="FFFF0000"/>
      </right>
      <top style="thick">
        <color rgb="FFFF0000"/>
      </top>
      <bottom style="thick">
        <color rgb="FFFF0000"/>
      </bottom>
      <diagonal/>
    </border>
  </borders>
  <cellStyleXfs count="1">
    <xf numFmtId="0" fontId="0" fillId="0" borderId="0">
      <alignment vertical="center"/>
    </xf>
  </cellStyleXfs>
  <cellXfs count="38">
    <xf numFmtId="0" fontId="0" fillId="0" borderId="0" xfId="0">
      <alignment vertical="center"/>
    </xf>
    <xf numFmtId="0" fontId="3" fillId="0" borderId="0" xfId="0" applyFont="1">
      <alignment vertical="center"/>
    </xf>
    <xf numFmtId="0" fontId="2" fillId="0" borderId="7" xfId="0" applyFont="1" applyBorder="1">
      <alignment vertical="center"/>
    </xf>
    <xf numFmtId="0" fontId="4" fillId="0" borderId="8" xfId="0" applyFont="1" applyBorder="1">
      <alignment vertical="center"/>
    </xf>
    <xf numFmtId="0" fontId="2" fillId="0" borderId="9" xfId="0" applyFont="1" applyBorder="1">
      <alignment vertical="center"/>
    </xf>
    <xf numFmtId="0" fontId="5" fillId="0" borderId="3" xfId="0" applyFont="1" applyBorder="1">
      <alignment vertical="center"/>
    </xf>
    <xf numFmtId="0" fontId="4" fillId="0" borderId="10" xfId="0" applyFont="1" applyBorder="1">
      <alignment vertical="center"/>
    </xf>
    <xf numFmtId="0" fontId="5" fillId="0" borderId="0" xfId="0" applyFont="1">
      <alignment vertical="center"/>
    </xf>
    <xf numFmtId="0" fontId="3" fillId="0" borderId="3" xfId="0" applyFont="1" applyBorder="1">
      <alignment vertical="center"/>
    </xf>
    <xf numFmtId="0" fontId="0" fillId="0" borderId="10" xfId="0" applyBorder="1">
      <alignment vertical="center"/>
    </xf>
    <xf numFmtId="177" fontId="5" fillId="0" borderId="0" xfId="0" applyNumberFormat="1" applyFont="1">
      <alignment vertical="center"/>
    </xf>
    <xf numFmtId="0" fontId="7" fillId="0" borderId="0" xfId="0" applyFont="1">
      <alignment vertical="center"/>
    </xf>
    <xf numFmtId="0" fontId="0" fillId="0" borderId="0" xfId="0" applyAlignment="1">
      <alignment horizontal="left" vertical="center"/>
    </xf>
    <xf numFmtId="0" fontId="0" fillId="0" borderId="0" xfId="0" applyAlignment="1">
      <alignment horizontal="right" vertical="center"/>
    </xf>
    <xf numFmtId="0" fontId="8" fillId="3" borderId="0" xfId="0" applyFont="1" applyFill="1">
      <alignment vertical="center"/>
    </xf>
    <xf numFmtId="0" fontId="8" fillId="4" borderId="0" xfId="0" applyFont="1" applyFill="1">
      <alignment vertical="center"/>
    </xf>
    <xf numFmtId="0" fontId="8" fillId="5" borderId="0" xfId="0" applyFont="1" applyFill="1">
      <alignment vertical="center"/>
    </xf>
    <xf numFmtId="176" fontId="3" fillId="0" borderId="1" xfId="0" applyNumberFormat="1" applyFont="1" applyBorder="1" applyProtection="1">
      <alignment vertical="center"/>
      <protection locked="0"/>
    </xf>
    <xf numFmtId="176" fontId="3" fillId="0" borderId="2" xfId="0" applyNumberFormat="1" applyFont="1" applyBorder="1" applyProtection="1">
      <alignment vertical="center"/>
      <protection locked="0"/>
    </xf>
    <xf numFmtId="176" fontId="3" fillId="2" borderId="2" xfId="0" applyNumberFormat="1" applyFont="1" applyFill="1" applyBorder="1" applyProtection="1">
      <alignment vertical="center"/>
      <protection hidden="1"/>
    </xf>
    <xf numFmtId="177" fontId="3" fillId="2" borderId="11" xfId="0" applyNumberFormat="1" applyFont="1" applyFill="1" applyBorder="1" applyProtection="1">
      <alignment vertical="center"/>
      <protection hidden="1"/>
    </xf>
    <xf numFmtId="177" fontId="3" fillId="2" borderId="12" xfId="0" applyNumberFormat="1" applyFont="1" applyFill="1" applyBorder="1" applyProtection="1">
      <alignment vertical="center"/>
      <protection hidden="1"/>
    </xf>
    <xf numFmtId="177" fontId="2" fillId="6" borderId="13" xfId="0" applyNumberFormat="1" applyFont="1" applyFill="1" applyBorder="1" applyAlignment="1" applyProtection="1">
      <alignment horizontal="right" vertical="center"/>
      <protection hidden="1"/>
    </xf>
    <xf numFmtId="176" fontId="3" fillId="2" borderId="1" xfId="0" applyNumberFormat="1" applyFont="1" applyFill="1" applyBorder="1" applyProtection="1">
      <alignment vertical="center"/>
      <protection hidden="1"/>
    </xf>
    <xf numFmtId="177" fontId="2" fillId="6" borderId="13" xfId="0" applyNumberFormat="1" applyFont="1" applyFill="1" applyBorder="1" applyProtection="1">
      <alignment vertical="center"/>
      <protection hidden="1"/>
    </xf>
    <xf numFmtId="0" fontId="6" fillId="3" borderId="4" xfId="0" applyFont="1" applyFill="1" applyBorder="1" applyAlignment="1">
      <alignment horizontal="center" vertical="center"/>
    </xf>
    <xf numFmtId="0" fontId="6" fillId="3" borderId="5" xfId="0" applyFont="1" applyFill="1" applyBorder="1" applyAlignment="1">
      <alignment horizontal="center" vertical="center"/>
    </xf>
    <xf numFmtId="0" fontId="6" fillId="3" borderId="6" xfId="0" applyFont="1" applyFill="1" applyBorder="1" applyAlignment="1">
      <alignment horizontal="center" vertical="center"/>
    </xf>
    <xf numFmtId="0" fontId="8" fillId="3" borderId="0" xfId="0" applyFont="1" applyFill="1" applyAlignment="1">
      <alignment horizontal="center" vertical="center"/>
    </xf>
    <xf numFmtId="0" fontId="6" fillId="4" borderId="4" xfId="0" applyFont="1" applyFill="1" applyBorder="1" applyAlignment="1">
      <alignment horizontal="center" vertical="center"/>
    </xf>
    <xf numFmtId="0" fontId="6" fillId="4" borderId="5" xfId="0" applyFont="1" applyFill="1" applyBorder="1" applyAlignment="1">
      <alignment horizontal="center" vertical="center"/>
    </xf>
    <xf numFmtId="0" fontId="6" fillId="4" borderId="6" xfId="0" applyFont="1" applyFill="1" applyBorder="1" applyAlignment="1">
      <alignment horizontal="center" vertical="center"/>
    </xf>
    <xf numFmtId="0" fontId="8" fillId="4" borderId="0" xfId="0" applyFont="1" applyFill="1" applyAlignment="1">
      <alignment horizontal="center" vertical="center"/>
    </xf>
    <xf numFmtId="0" fontId="6" fillId="5" borderId="4" xfId="0" applyFont="1" applyFill="1" applyBorder="1" applyAlignment="1">
      <alignment horizontal="center" vertical="center"/>
    </xf>
    <xf numFmtId="0" fontId="6" fillId="5" borderId="5" xfId="0" applyFont="1" applyFill="1" applyBorder="1" applyAlignment="1">
      <alignment horizontal="center" vertical="center"/>
    </xf>
    <xf numFmtId="0" fontId="6" fillId="5" borderId="6" xfId="0" applyFont="1" applyFill="1" applyBorder="1" applyAlignment="1">
      <alignment horizontal="center" vertical="center"/>
    </xf>
    <xf numFmtId="0" fontId="8" fillId="5" borderId="0" xfId="0" applyFont="1" applyFill="1" applyAlignment="1">
      <alignment horizontal="center" vertical="center"/>
    </xf>
    <xf numFmtId="0" fontId="0" fillId="0" borderId="0" xfId="0" applyAlignment="1">
      <alignment horizontal="center" vertical="center"/>
    </xf>
  </cellXfs>
  <cellStyles count="1"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1</xdr:row>
          <xdr:rowOff>161925</xdr:rowOff>
        </xdr:from>
        <xdr:to>
          <xdr:col>4</xdr:col>
          <xdr:colOff>333375</xdr:colOff>
          <xdr:row>21</xdr:row>
          <xdr:rowOff>47625</xdr:rowOff>
        </xdr:to>
        <xdr:sp macro="" textlink="">
          <xdr:nvSpPr>
            <xdr:cNvPr id="16387" name="Object 3" hidden="1">
              <a:extLst>
                <a:ext uri="{63B3BB69-23CF-44E3-9099-C40C66FF867C}">
                  <a14:compatExt spid="_x0000_s16387"/>
                </a:ext>
                <a:ext uri="{FF2B5EF4-FFF2-40B4-BE49-F238E27FC236}">
                  <a16:creationId xmlns:a16="http://schemas.microsoft.com/office/drawing/2014/main" id="{00000000-0008-0000-0000-000003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>
    <xdr:from>
      <xdr:col>2</xdr:col>
      <xdr:colOff>277457</xdr:colOff>
      <xdr:row>2</xdr:row>
      <xdr:rowOff>175926</xdr:rowOff>
    </xdr:from>
    <xdr:to>
      <xdr:col>2</xdr:col>
      <xdr:colOff>1919620</xdr:colOff>
      <xdr:row>19</xdr:row>
      <xdr:rowOff>41936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pSpPr/>
      </xdr:nvGrpSpPr>
      <xdr:grpSpPr>
        <a:xfrm>
          <a:off x="1287107" y="823626"/>
          <a:ext cx="1642163" cy="3266435"/>
          <a:chOff x="1485237" y="715829"/>
          <a:chExt cx="1999773" cy="5137882"/>
        </a:xfrm>
      </xdr:grpSpPr>
      <xdr:sp macro="" textlink="">
        <xdr:nvSpPr>
          <xdr:cNvPr id="3" name="テキスト ボックス 2">
            <a:extLst>
              <a:ext uri="{FF2B5EF4-FFF2-40B4-BE49-F238E27FC236}">
                <a16:creationId xmlns:a16="http://schemas.microsoft.com/office/drawing/2014/main" id="{00000000-0008-0000-0000-000003000000}"/>
              </a:ext>
            </a:extLst>
          </xdr:cNvPr>
          <xdr:cNvSpPr txBox="1"/>
        </xdr:nvSpPr>
        <xdr:spPr>
          <a:xfrm>
            <a:off x="1485237" y="5330476"/>
            <a:ext cx="1999773" cy="52323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kumimoji="1" lang="ja-JP" altLang="en-US" sz="1600"/>
              <a:t>▽</a:t>
            </a:r>
            <a:r>
              <a:rPr kumimoji="1" lang="ja-JP" altLang="en-US" sz="1600" b="1"/>
              <a:t>床面（</a:t>
            </a:r>
            <a:r>
              <a:rPr kumimoji="1" lang="en-US" altLang="ja-JP" sz="1600" b="1"/>
              <a:t>FL</a:t>
            </a:r>
            <a:r>
              <a:rPr kumimoji="1" lang="ja-JP" altLang="en-US" sz="1600" b="1"/>
              <a:t>）</a:t>
            </a:r>
          </a:p>
        </xdr:txBody>
      </xdr:sp>
      <xdr:sp macro="" textlink="">
        <xdr:nvSpPr>
          <xdr:cNvPr id="4" name="テキスト ボックス 3">
            <a:extLst>
              <a:ext uri="{FF2B5EF4-FFF2-40B4-BE49-F238E27FC236}">
                <a16:creationId xmlns:a16="http://schemas.microsoft.com/office/drawing/2014/main" id="{00000000-0008-0000-0000-000004000000}"/>
              </a:ext>
            </a:extLst>
          </xdr:cNvPr>
          <xdr:cNvSpPr txBox="1"/>
        </xdr:nvSpPr>
        <xdr:spPr>
          <a:xfrm>
            <a:off x="1485237" y="1647149"/>
            <a:ext cx="1673233" cy="52323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kumimoji="1" lang="ja-JP" altLang="en-US" sz="1600"/>
              <a:t>△</a:t>
            </a:r>
            <a:r>
              <a:rPr kumimoji="1" lang="ja-JP" altLang="en-US" sz="1600" b="1"/>
              <a:t>天井下端</a:t>
            </a:r>
          </a:p>
        </xdr:txBody>
      </xdr:sp>
      <xdr:sp macro="" textlink="">
        <xdr:nvSpPr>
          <xdr:cNvPr id="5" name="テキスト ボックス 4">
            <a:extLst>
              <a:ext uri="{FF2B5EF4-FFF2-40B4-BE49-F238E27FC236}">
                <a16:creationId xmlns:a16="http://schemas.microsoft.com/office/drawing/2014/main" id="{00000000-0008-0000-0000-000005000000}"/>
              </a:ext>
            </a:extLst>
          </xdr:cNvPr>
          <xdr:cNvSpPr txBox="1"/>
        </xdr:nvSpPr>
        <xdr:spPr>
          <a:xfrm>
            <a:off x="1657247" y="715829"/>
            <a:ext cx="1286637" cy="292829"/>
          </a:xfrm>
          <a:prstGeom prst="rect">
            <a:avLst/>
          </a:prstGeom>
          <a:solidFill>
            <a:schemeClr val="bg1"/>
          </a:solidFill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ctr">
            <a:noAutofit/>
          </a:bodyPr>
          <a:lstStyle/>
          <a:p>
            <a:pPr algn="ctr"/>
            <a:r>
              <a:rPr kumimoji="1" lang="ja-JP" altLang="en-US" sz="1600" b="1"/>
              <a:t>スラブ</a:t>
            </a:r>
          </a:p>
        </xdr:txBody>
      </xdr: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</xdr:colOff>
          <xdr:row>1</xdr:row>
          <xdr:rowOff>85725</xdr:rowOff>
        </xdr:from>
        <xdr:to>
          <xdr:col>7</xdr:col>
          <xdr:colOff>200025</xdr:colOff>
          <xdr:row>23</xdr:row>
          <xdr:rowOff>123825</xdr:rowOff>
        </xdr:to>
        <xdr:sp macro="" textlink="">
          <xdr:nvSpPr>
            <xdr:cNvPr id="38740" name="Object 10068" hidden="1">
              <a:extLst>
                <a:ext uri="{63B3BB69-23CF-44E3-9099-C40C66FF867C}">
                  <a14:compatExt spid="_x0000_s38740"/>
                </a:ext>
                <a:ext uri="{FF2B5EF4-FFF2-40B4-BE49-F238E27FC236}">
                  <a16:creationId xmlns:a16="http://schemas.microsoft.com/office/drawing/2014/main" id="{00000000-0008-0000-0100-0000549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>
    <xdr:from>
      <xdr:col>3</xdr:col>
      <xdr:colOff>472427</xdr:colOff>
      <xdr:row>2</xdr:row>
      <xdr:rowOff>124318</xdr:rowOff>
    </xdr:from>
    <xdr:to>
      <xdr:col>3</xdr:col>
      <xdr:colOff>2146226</xdr:colOff>
      <xdr:row>21</xdr:row>
      <xdr:rowOff>88115</xdr:rowOff>
    </xdr:to>
    <xdr:grpSp>
      <xdr:nvGrpSpPr>
        <xdr:cNvPr id="20" name="グループ化 19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GrpSpPr/>
      </xdr:nvGrpSpPr>
      <xdr:grpSpPr>
        <a:xfrm>
          <a:off x="1786877" y="772018"/>
          <a:ext cx="1673799" cy="3764272"/>
          <a:chOff x="14392398" y="299832"/>
          <a:chExt cx="1704206" cy="3111332"/>
        </a:xfrm>
      </xdr:grpSpPr>
      <xdr:sp macro="" textlink="">
        <xdr:nvSpPr>
          <xdr:cNvPr id="12" name="テキスト ボックス 11">
            <a:extLst>
              <a:ext uri="{FF2B5EF4-FFF2-40B4-BE49-F238E27FC236}">
                <a16:creationId xmlns:a16="http://schemas.microsoft.com/office/drawing/2014/main" id="{00000000-0008-0000-0100-00000C000000}"/>
              </a:ext>
            </a:extLst>
          </xdr:cNvPr>
          <xdr:cNvSpPr txBox="1"/>
        </xdr:nvSpPr>
        <xdr:spPr>
          <a:xfrm>
            <a:off x="14392398" y="299832"/>
            <a:ext cx="1042751" cy="179978"/>
          </a:xfrm>
          <a:prstGeom prst="rect">
            <a:avLst/>
          </a:prstGeom>
          <a:solidFill>
            <a:schemeClr val="bg1"/>
          </a:solidFill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ctr">
            <a:noAutofit/>
          </a:bodyPr>
          <a:lstStyle/>
          <a:p>
            <a:pPr algn="ctr"/>
            <a:r>
              <a:rPr kumimoji="1" lang="ja-JP" altLang="en-US" sz="1600" b="1"/>
              <a:t>スラブ</a:t>
            </a:r>
          </a:p>
        </xdr:txBody>
      </xdr:sp>
      <xdr:sp macro="" textlink="">
        <xdr:nvSpPr>
          <xdr:cNvPr id="13" name="テキスト ボックス 12">
            <a:extLst>
              <a:ext uri="{FF2B5EF4-FFF2-40B4-BE49-F238E27FC236}">
                <a16:creationId xmlns:a16="http://schemas.microsoft.com/office/drawing/2014/main" id="{00000000-0008-0000-0100-00000D000000}"/>
              </a:ext>
            </a:extLst>
          </xdr:cNvPr>
          <xdr:cNvSpPr txBox="1"/>
        </xdr:nvSpPr>
        <xdr:spPr>
          <a:xfrm>
            <a:off x="14407646" y="884827"/>
            <a:ext cx="1356067" cy="31895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kumimoji="1" lang="ja-JP" altLang="en-US" sz="1600"/>
              <a:t>△</a:t>
            </a:r>
            <a:r>
              <a:rPr kumimoji="1" lang="ja-JP" altLang="en-US" sz="1600" b="1"/>
              <a:t>天井下端</a:t>
            </a:r>
          </a:p>
        </xdr:txBody>
      </xdr:sp>
      <xdr:sp macro="" textlink="">
        <xdr:nvSpPr>
          <xdr:cNvPr id="14" name="テキスト ボックス 13">
            <a:extLst>
              <a:ext uri="{FF2B5EF4-FFF2-40B4-BE49-F238E27FC236}">
                <a16:creationId xmlns:a16="http://schemas.microsoft.com/office/drawing/2014/main" id="{00000000-0008-0000-0100-00000E000000}"/>
              </a:ext>
            </a:extLst>
          </xdr:cNvPr>
          <xdr:cNvSpPr txBox="1"/>
        </xdr:nvSpPr>
        <xdr:spPr>
          <a:xfrm>
            <a:off x="14475893" y="3088631"/>
            <a:ext cx="1620711" cy="322533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kumimoji="1" lang="ja-JP" altLang="en-US" sz="1600"/>
              <a:t>▽</a:t>
            </a:r>
            <a:r>
              <a:rPr kumimoji="1" lang="ja-JP" altLang="en-US" sz="1600" b="1"/>
              <a:t>床面（</a:t>
            </a:r>
            <a:r>
              <a:rPr kumimoji="1" lang="en-US" altLang="ja-JP" sz="1600" b="1"/>
              <a:t>FL</a:t>
            </a:r>
            <a:r>
              <a:rPr kumimoji="1" lang="ja-JP" altLang="en-US" sz="1600" b="1"/>
              <a:t>）</a:t>
            </a:r>
          </a:p>
        </xdr:txBody>
      </xdr: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361950</xdr:colOff>
          <xdr:row>1</xdr:row>
          <xdr:rowOff>28575</xdr:rowOff>
        </xdr:from>
        <xdr:to>
          <xdr:col>4</xdr:col>
          <xdr:colOff>333375</xdr:colOff>
          <xdr:row>21</xdr:row>
          <xdr:rowOff>171450</xdr:rowOff>
        </xdr:to>
        <xdr:sp macro="" textlink="">
          <xdr:nvSpPr>
            <xdr:cNvPr id="17413" name="Object 5" hidden="1">
              <a:extLst>
                <a:ext uri="{63B3BB69-23CF-44E3-9099-C40C66FF867C}">
                  <a14:compatExt spid="_x0000_s17413"/>
                </a:ext>
                <a:ext uri="{FF2B5EF4-FFF2-40B4-BE49-F238E27FC236}">
                  <a16:creationId xmlns:a16="http://schemas.microsoft.com/office/drawing/2014/main" id="{00000000-0008-0000-0200-000005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>
    <xdr:from>
      <xdr:col>2</xdr:col>
      <xdr:colOff>148000</xdr:colOff>
      <xdr:row>2</xdr:row>
      <xdr:rowOff>61654</xdr:rowOff>
    </xdr:from>
    <xdr:to>
      <xdr:col>2</xdr:col>
      <xdr:colOff>1044810</xdr:colOff>
      <xdr:row>3</xdr:row>
      <xdr:rowOff>68049</xdr:rowOff>
    </xdr:to>
    <xdr:sp macro="" textlink="">
      <xdr:nvSpPr>
        <xdr:cNvPr id="11" name="テキスト ボックス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SpPr txBox="1"/>
      </xdr:nvSpPr>
      <xdr:spPr>
        <a:xfrm>
          <a:off x="1176700" y="701734"/>
          <a:ext cx="896810" cy="196895"/>
        </a:xfrm>
        <a:prstGeom prst="rect">
          <a:avLst/>
        </a:prstGeom>
        <a:solidFill>
          <a:schemeClr val="bg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kumimoji="1" lang="ja-JP" altLang="en-US" sz="1600" b="1"/>
            <a:t>スラブ</a:t>
          </a:r>
        </a:p>
      </xdr:txBody>
    </xdr:sp>
    <xdr:clientData/>
  </xdr:twoCellAnchor>
  <xdr:twoCellAnchor>
    <xdr:from>
      <xdr:col>2</xdr:col>
      <xdr:colOff>161119</xdr:colOff>
      <xdr:row>5</xdr:row>
      <xdr:rowOff>119578</xdr:rowOff>
    </xdr:from>
    <xdr:to>
      <xdr:col>2</xdr:col>
      <xdr:colOff>1327393</xdr:colOff>
      <xdr:row>7</xdr:row>
      <xdr:rowOff>87508</xdr:rowOff>
    </xdr:to>
    <xdr:sp macro="" textlink="">
      <xdr:nvSpPr>
        <xdr:cNvPr id="12" name="テキスト ボックス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 txBox="1"/>
      </xdr:nvSpPr>
      <xdr:spPr>
        <a:xfrm>
          <a:off x="1189819" y="1331158"/>
          <a:ext cx="1166274" cy="34893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kumimoji="1" lang="ja-JP" altLang="en-US" sz="1600"/>
            <a:t>△</a:t>
          </a:r>
          <a:r>
            <a:rPr kumimoji="1" lang="ja-JP" altLang="en-US" sz="1600" b="1"/>
            <a:t>天井下端</a:t>
          </a:r>
        </a:p>
      </xdr:txBody>
    </xdr:sp>
    <xdr:clientData/>
  </xdr:twoCellAnchor>
  <xdr:twoCellAnchor>
    <xdr:from>
      <xdr:col>2</xdr:col>
      <xdr:colOff>148001</xdr:colOff>
      <xdr:row>18</xdr:row>
      <xdr:rowOff>84526</xdr:rowOff>
    </xdr:from>
    <xdr:to>
      <xdr:col>2</xdr:col>
      <xdr:colOff>1541880</xdr:colOff>
      <xdr:row>20</xdr:row>
      <xdr:rowOff>56374</xdr:rowOff>
    </xdr:to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SpPr txBox="1"/>
      </xdr:nvSpPr>
      <xdr:spPr>
        <a:xfrm>
          <a:off x="1176701" y="3772606"/>
          <a:ext cx="1393879" cy="3528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kumimoji="1" lang="ja-JP" altLang="en-US" sz="1600"/>
            <a:t>▽</a:t>
          </a:r>
          <a:r>
            <a:rPr kumimoji="1" lang="ja-JP" altLang="en-US" sz="1600" b="1"/>
            <a:t>床面（</a:t>
          </a:r>
          <a:r>
            <a:rPr kumimoji="1" lang="en-US" altLang="ja-JP" sz="1600" b="1"/>
            <a:t>FL</a:t>
          </a:r>
          <a:r>
            <a:rPr kumimoji="1" lang="ja-JP" altLang="en-US" sz="1600" b="1"/>
            <a:t>）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5" Type="http://schemas.openxmlformats.org/officeDocument/2006/relationships/image" Target="../media/image2.emf"/><Relationship Id="rId4" Type="http://schemas.openxmlformats.org/officeDocument/2006/relationships/oleObject" Target="../embeddings/oleObject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5" Type="http://schemas.openxmlformats.org/officeDocument/2006/relationships/image" Target="../media/image3.emf"/><Relationship Id="rId4" Type="http://schemas.openxmlformats.org/officeDocument/2006/relationships/oleObject" Target="../embeddings/oleObject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525A9B-2B93-460D-AAFC-A5E677CB240C}">
  <sheetPr>
    <pageSetUpPr fitToPage="1"/>
  </sheetPr>
  <dimension ref="A1:N55"/>
  <sheetViews>
    <sheetView showGridLines="0" tabSelected="1" view="pageBreakPreview" zoomScaleNormal="100" zoomScaleSheetLayoutView="100" workbookViewId="0">
      <selection activeCell="G1" sqref="G1:G1048576"/>
    </sheetView>
  </sheetViews>
  <sheetFormatPr defaultRowHeight="15.75" x14ac:dyDescent="0.25"/>
  <cols>
    <col min="2" max="2" width="2.88671875" bestFit="1" customWidth="1"/>
    <col min="3" max="3" width="38.21875" bestFit="1" customWidth="1"/>
    <col min="4" max="4" width="12.109375" bestFit="1" customWidth="1"/>
    <col min="5" max="5" width="9.88671875" bestFit="1" customWidth="1"/>
    <col min="7" max="7" width="10.21875" bestFit="1" customWidth="1"/>
    <col min="8" max="9" width="3.5546875" bestFit="1" customWidth="1"/>
    <col min="10" max="10" width="38.21875" bestFit="1" customWidth="1"/>
    <col min="11" max="11" width="10.77734375" bestFit="1" customWidth="1"/>
    <col min="12" max="12" width="5.77734375" bestFit="1" customWidth="1"/>
    <col min="13" max="13" width="10.21875" bestFit="1" customWidth="1"/>
    <col min="14" max="14" width="8.109375" bestFit="1" customWidth="1"/>
    <col min="15" max="15" width="9.33203125" bestFit="1" customWidth="1"/>
    <col min="16" max="16" width="3.5546875" bestFit="1" customWidth="1"/>
    <col min="17" max="17" width="38.21875" bestFit="1" customWidth="1"/>
    <col min="18" max="18" width="10.77734375" bestFit="1" customWidth="1"/>
    <col min="19" max="19" width="5.77734375" bestFit="1" customWidth="1"/>
  </cols>
  <sheetData>
    <row r="1" spans="1:14" ht="35.25" x14ac:dyDescent="0.25">
      <c r="A1" s="28" t="s">
        <v>21</v>
      </c>
      <c r="B1" s="28"/>
      <c r="C1" s="28"/>
      <c r="D1" s="28"/>
      <c r="E1" s="28"/>
      <c r="F1" s="28"/>
      <c r="G1" s="14"/>
      <c r="H1" s="14"/>
      <c r="I1" s="14"/>
      <c r="J1" s="14"/>
      <c r="K1" s="14"/>
      <c r="L1" s="14"/>
      <c r="M1" s="14"/>
      <c r="N1" s="14"/>
    </row>
    <row r="23" spans="2:5" ht="24.75" thickBot="1" x14ac:dyDescent="0.3">
      <c r="B23" s="25" t="s">
        <v>22</v>
      </c>
      <c r="C23" s="26"/>
      <c r="D23" s="26"/>
      <c r="E23" s="27"/>
    </row>
    <row r="24" spans="2:5" ht="21" thickTop="1" thickBot="1" x14ac:dyDescent="0.3">
      <c r="B24" s="2" t="s">
        <v>0</v>
      </c>
      <c r="C24" s="1" t="s">
        <v>9</v>
      </c>
      <c r="D24" s="17"/>
      <c r="E24" s="3" t="s">
        <v>16</v>
      </c>
    </row>
    <row r="25" spans="2:5" ht="21" thickTop="1" thickBot="1" x14ac:dyDescent="0.3">
      <c r="B25" s="2" t="s">
        <v>1</v>
      </c>
      <c r="C25" s="1" t="s">
        <v>10</v>
      </c>
      <c r="D25" s="17"/>
      <c r="E25" s="3" t="s">
        <v>16</v>
      </c>
    </row>
    <row r="26" spans="2:5" ht="21" thickTop="1" thickBot="1" x14ac:dyDescent="0.3">
      <c r="B26" s="2" t="s">
        <v>2</v>
      </c>
      <c r="C26" s="1" t="s">
        <v>11</v>
      </c>
      <c r="D26" s="17"/>
      <c r="E26" s="3" t="s">
        <v>16</v>
      </c>
    </row>
    <row r="27" spans="2:5" ht="21" thickTop="1" thickBot="1" x14ac:dyDescent="0.3">
      <c r="B27" s="2" t="s">
        <v>3</v>
      </c>
      <c r="C27" s="1" t="s">
        <v>12</v>
      </c>
      <c r="D27" s="17"/>
      <c r="E27" s="3" t="s">
        <v>16</v>
      </c>
    </row>
    <row r="28" spans="2:5" ht="21" thickTop="1" thickBot="1" x14ac:dyDescent="0.3">
      <c r="B28" s="2" t="s">
        <v>4</v>
      </c>
      <c r="C28" s="1" t="s">
        <v>13</v>
      </c>
      <c r="D28" s="19" t="str">
        <f>IF(OR(ISBLANK(D25),ISBLANK(D26),ISBLANK(D27)),"",D25-(D26+D27))</f>
        <v/>
      </c>
      <c r="E28" s="3" t="s">
        <v>15</v>
      </c>
    </row>
    <row r="29" spans="2:5" ht="21" thickTop="1" thickBot="1" x14ac:dyDescent="0.3">
      <c r="B29" s="2" t="s">
        <v>5</v>
      </c>
      <c r="C29" s="1" t="s">
        <v>20</v>
      </c>
      <c r="D29" s="20" t="str">
        <f>IF(OR(ISBLANK(D24),ISBLANK(D26),ISBLANK(D27)),"",ROUNDUP((D24+(D27/2)+D26),0))</f>
        <v/>
      </c>
      <c r="E29" s="3" t="s">
        <v>15</v>
      </c>
    </row>
    <row r="30" spans="2:5" ht="21" thickTop="1" thickBot="1" x14ac:dyDescent="0.3">
      <c r="B30" s="2" t="s">
        <v>7</v>
      </c>
      <c r="C30" s="1" t="s">
        <v>19</v>
      </c>
      <c r="D30" s="21" t="str">
        <f>IF(OR(ISBLANK(D24),ISBLANK(D25),ISBLANK(D29)),"",ROUNDUP((D24+D25)-D29,0))</f>
        <v/>
      </c>
      <c r="E30" s="3" t="s">
        <v>15</v>
      </c>
    </row>
    <row r="31" spans="2:5" ht="21" thickTop="1" thickBot="1" x14ac:dyDescent="0.3">
      <c r="B31" s="4" t="s">
        <v>8</v>
      </c>
      <c r="C31" s="5" t="s">
        <v>6</v>
      </c>
      <c r="D31" s="22" t="e">
        <f>VLOOKUP(D29,ポール選定表!$B$3:$E$5,4,TRUE)</f>
        <v>#N/A</v>
      </c>
      <c r="E31" s="6" t="s">
        <v>15</v>
      </c>
    </row>
    <row r="32" spans="2:5" ht="16.5" thickTop="1" x14ac:dyDescent="0.25"/>
    <row r="34" spans="2:7" ht="24.75" thickBot="1" x14ac:dyDescent="0.3">
      <c r="B34" s="25" t="s">
        <v>23</v>
      </c>
      <c r="C34" s="26"/>
      <c r="D34" s="26"/>
      <c r="E34" s="27"/>
    </row>
    <row r="35" spans="2:7" ht="21" thickTop="1" thickBot="1" x14ac:dyDescent="0.3">
      <c r="B35" s="2" t="s">
        <v>0</v>
      </c>
      <c r="C35" s="1" t="s">
        <v>9</v>
      </c>
      <c r="D35" s="17"/>
      <c r="E35" s="3" t="s">
        <v>16</v>
      </c>
    </row>
    <row r="36" spans="2:7" ht="21" thickTop="1" thickBot="1" x14ac:dyDescent="0.3">
      <c r="B36" s="2" t="s">
        <v>1</v>
      </c>
      <c r="C36" s="1" t="s">
        <v>10</v>
      </c>
      <c r="D36" s="17"/>
      <c r="E36" s="3" t="s">
        <v>16</v>
      </c>
    </row>
    <row r="37" spans="2:7" ht="21" thickTop="1" thickBot="1" x14ac:dyDescent="0.3">
      <c r="B37" s="2" t="s">
        <v>2</v>
      </c>
      <c r="C37" s="1" t="s">
        <v>11</v>
      </c>
      <c r="D37" s="23" t="str">
        <f>IF(OR(ISBLANK(D35),ISBLANK(D36),ISBLANK(D38)),"",D36-(D38+D39))</f>
        <v/>
      </c>
      <c r="E37" s="3" t="s">
        <v>15</v>
      </c>
    </row>
    <row r="38" spans="2:7" ht="21" thickTop="1" thickBot="1" x14ac:dyDescent="0.3">
      <c r="B38" s="2" t="s">
        <v>3</v>
      </c>
      <c r="C38" s="1" t="s">
        <v>12</v>
      </c>
      <c r="D38" s="17"/>
      <c r="E38" s="3" t="s">
        <v>16</v>
      </c>
    </row>
    <row r="39" spans="2:7" ht="21" thickTop="1" thickBot="1" x14ac:dyDescent="0.3">
      <c r="B39" s="2" t="s">
        <v>4</v>
      </c>
      <c r="C39" s="1" t="s">
        <v>13</v>
      </c>
      <c r="D39" s="18"/>
      <c r="E39" s="3" t="s">
        <v>16</v>
      </c>
      <c r="F39" s="1"/>
      <c r="G39" s="1"/>
    </row>
    <row r="40" spans="2:7" ht="21" thickTop="1" thickBot="1" x14ac:dyDescent="0.3">
      <c r="B40" s="2" t="s">
        <v>5</v>
      </c>
      <c r="C40" s="1" t="s">
        <v>20</v>
      </c>
      <c r="D40" s="20" t="str">
        <f>IF(OR(ISBLANK(D35),ISBLANK(D37),ISBLANK(D38)),"",ROUNDUP((D35+(D38/2)+D37),0))</f>
        <v/>
      </c>
      <c r="E40" s="3" t="s">
        <v>15</v>
      </c>
      <c r="F40" s="1"/>
    </row>
    <row r="41" spans="2:7" ht="21" thickTop="1" thickBot="1" x14ac:dyDescent="0.3">
      <c r="B41" s="2" t="s">
        <v>7</v>
      </c>
      <c r="C41" s="1" t="s">
        <v>19</v>
      </c>
      <c r="D41" s="21" t="str">
        <f>IF(OR(ISBLANK(D35),ISBLANK(D36),ISBLANK(D40)),"",ROUNDUP((D35+D36)-D40,0))</f>
        <v/>
      </c>
      <c r="E41" s="3" t="s">
        <v>15</v>
      </c>
      <c r="F41" s="1"/>
    </row>
    <row r="42" spans="2:7" ht="21" thickTop="1" thickBot="1" x14ac:dyDescent="0.3">
      <c r="B42" s="4" t="s">
        <v>8</v>
      </c>
      <c r="C42" s="5" t="s">
        <v>6</v>
      </c>
      <c r="D42" s="22" t="e">
        <f>VLOOKUP(D40,ポール選定表!$B$3:$E$5,4,TRUE)</f>
        <v>#N/A</v>
      </c>
      <c r="E42" s="6" t="s">
        <v>15</v>
      </c>
      <c r="F42" s="1"/>
    </row>
    <row r="43" spans="2:7" ht="20.25" thickTop="1" x14ac:dyDescent="0.25">
      <c r="F43" s="1"/>
    </row>
    <row r="44" spans="2:7" ht="19.5" x14ac:dyDescent="0.25">
      <c r="F44" s="1"/>
    </row>
    <row r="45" spans="2:7" ht="19.5" x14ac:dyDescent="0.25">
      <c r="F45" s="1"/>
    </row>
    <row r="46" spans="2:7" ht="19.5" x14ac:dyDescent="0.25">
      <c r="F46" s="1"/>
    </row>
    <row r="55" spans="13:13" x14ac:dyDescent="0.25">
      <c r="M55" s="11"/>
    </row>
  </sheetData>
  <sheetProtection algorithmName="SHA-512" hashValue="GIxKKxixPKJhkTFqiR3n9mrVmHLfrbKDic5+JWXbbHFNy1VuF5Qwgr7q/5YKqyRpgGXyslOvq15aTrbfvCcBNw==" saltValue="MR1Elsc2RKQHFmVYWlry1g==" spinCount="100000" sheet="1" objects="1" scenarios="1"/>
  <mergeCells count="3">
    <mergeCell ref="B23:E23"/>
    <mergeCell ref="B34:E34"/>
    <mergeCell ref="A1:F1"/>
  </mergeCells>
  <phoneticPr fontId="1"/>
  <pageMargins left="0.7" right="0.7" top="0.75" bottom="0.75" header="0.3" footer="0.3"/>
  <pageSetup paperSize="9" scale="61" orientation="landscape" horizontalDpi="1200" verticalDpi="1200" r:id="rId1"/>
  <drawing r:id="rId2"/>
  <legacyDrawing r:id="rId3"/>
  <oleObjects>
    <mc:AlternateContent xmlns:mc="http://schemas.openxmlformats.org/markup-compatibility/2006">
      <mc:Choice Requires="x14">
        <oleObject progId="AutoCAD.Drawing.24" shapeId="16387" r:id="rId4">
          <objectPr defaultSize="0" autoPict="0" r:id="rId5">
            <anchor moveWithCells="1">
              <from>
                <xdr:col>1</xdr:col>
                <xdr:colOff>190500</xdr:colOff>
                <xdr:row>1</xdr:row>
                <xdr:rowOff>161925</xdr:rowOff>
              </from>
              <to>
                <xdr:col>4</xdr:col>
                <xdr:colOff>333375</xdr:colOff>
                <xdr:row>21</xdr:row>
                <xdr:rowOff>47625</xdr:rowOff>
              </to>
            </anchor>
          </objectPr>
        </oleObject>
      </mc:Choice>
      <mc:Fallback>
        <oleObject progId="AutoCAD.Drawing.24" shapeId="16387" r:id="rId4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C14715-D392-4651-9C0F-B53D68D46176}">
  <sheetPr>
    <pageSetUpPr fitToPage="1"/>
  </sheetPr>
  <dimension ref="A1:N51"/>
  <sheetViews>
    <sheetView showGridLines="0" view="pageBreakPreview" zoomScaleNormal="100" zoomScaleSheetLayoutView="100" workbookViewId="0">
      <selection activeCell="K7" sqref="K7"/>
    </sheetView>
  </sheetViews>
  <sheetFormatPr defaultRowHeight="15.75" x14ac:dyDescent="0.25"/>
  <cols>
    <col min="2" max="2" width="2.88671875" bestFit="1" customWidth="1"/>
    <col min="3" max="3" width="3.5546875" bestFit="1" customWidth="1"/>
    <col min="4" max="4" width="38.21875" bestFit="1" customWidth="1"/>
    <col min="5" max="5" width="10.77734375" bestFit="1" customWidth="1"/>
    <col min="6" max="6" width="5.77734375" bestFit="1" customWidth="1"/>
    <col min="7" max="7" width="3.5546875" bestFit="1" customWidth="1"/>
    <col min="8" max="8" width="13.21875" customWidth="1"/>
    <col min="9" max="9" width="10.77734375" bestFit="1" customWidth="1"/>
    <col min="10" max="10" width="5.77734375" bestFit="1" customWidth="1"/>
    <col min="11" max="11" width="10.21875" bestFit="1" customWidth="1"/>
    <col min="12" max="12" width="8.109375" bestFit="1" customWidth="1"/>
    <col min="13" max="13" width="9.33203125" bestFit="1" customWidth="1"/>
    <col min="14" max="14" width="3.5546875" bestFit="1" customWidth="1"/>
    <col min="15" max="15" width="38.21875" bestFit="1" customWidth="1"/>
    <col min="16" max="16" width="10.77734375" bestFit="1" customWidth="1"/>
    <col min="17" max="17" width="5.77734375" bestFit="1" customWidth="1"/>
  </cols>
  <sheetData>
    <row r="1" spans="1:14" ht="35.25" x14ac:dyDescent="0.25">
      <c r="A1" s="32" t="s">
        <v>24</v>
      </c>
      <c r="B1" s="32"/>
      <c r="C1" s="32"/>
      <c r="D1" s="32"/>
      <c r="E1" s="32"/>
      <c r="F1" s="32"/>
      <c r="G1" s="32"/>
      <c r="H1" s="32"/>
      <c r="I1" s="15"/>
      <c r="J1" s="15"/>
      <c r="K1" s="15"/>
      <c r="L1" s="15"/>
      <c r="M1" s="15"/>
      <c r="N1" s="15"/>
    </row>
    <row r="26" spans="3:6" ht="24.75" thickBot="1" x14ac:dyDescent="0.3">
      <c r="C26" s="29" t="s">
        <v>22</v>
      </c>
      <c r="D26" s="30"/>
      <c r="E26" s="30"/>
      <c r="F26" s="31"/>
    </row>
    <row r="27" spans="3:6" ht="21" thickTop="1" thickBot="1" x14ac:dyDescent="0.3">
      <c r="C27" s="2" t="s">
        <v>0</v>
      </c>
      <c r="D27" s="1" t="s">
        <v>9</v>
      </c>
      <c r="E27" s="17"/>
      <c r="F27" s="3" t="s">
        <v>16</v>
      </c>
    </row>
    <row r="28" spans="3:6" ht="21" thickTop="1" thickBot="1" x14ac:dyDescent="0.3">
      <c r="C28" s="2" t="s">
        <v>1</v>
      </c>
      <c r="D28" s="1" t="s">
        <v>10</v>
      </c>
      <c r="E28" s="17"/>
      <c r="F28" s="3" t="s">
        <v>16</v>
      </c>
    </row>
    <row r="29" spans="3:6" ht="21" thickTop="1" thickBot="1" x14ac:dyDescent="0.3">
      <c r="C29" s="2" t="s">
        <v>2</v>
      </c>
      <c r="D29" s="1" t="s">
        <v>11</v>
      </c>
      <c r="E29" s="17"/>
      <c r="F29" s="3" t="s">
        <v>16</v>
      </c>
    </row>
    <row r="30" spans="3:6" ht="21" thickTop="1" thickBot="1" x14ac:dyDescent="0.3">
      <c r="C30" s="2" t="s">
        <v>3</v>
      </c>
      <c r="D30" s="1" t="s">
        <v>12</v>
      </c>
      <c r="E30" s="17"/>
      <c r="F30" s="3" t="s">
        <v>16</v>
      </c>
    </row>
    <row r="31" spans="3:6" ht="21" thickTop="1" thickBot="1" x14ac:dyDescent="0.3">
      <c r="C31" s="2" t="s">
        <v>4</v>
      </c>
      <c r="D31" s="1" t="s">
        <v>13</v>
      </c>
      <c r="E31" s="19" t="str">
        <f>IF(OR(ISBLANK(E28),ISBLANK(E29),ISBLANK(E30)),"",E28-(E29+E30))</f>
        <v/>
      </c>
      <c r="F31" s="3" t="s">
        <v>15</v>
      </c>
    </row>
    <row r="32" spans="3:6" ht="21" thickTop="1" thickBot="1" x14ac:dyDescent="0.3">
      <c r="C32" s="2" t="s">
        <v>5</v>
      </c>
      <c r="D32" s="1" t="s">
        <v>14</v>
      </c>
      <c r="E32" s="20" t="str">
        <f>IF(OR(ISBLANK(E27),ISBLANK(E29),ISBLANK(E30),ISBLANK(E36)),"",ROUNDUP((E27+(E30/2)+E29+E36),0))</f>
        <v/>
      </c>
      <c r="F32" s="3" t="s">
        <v>15</v>
      </c>
    </row>
    <row r="33" spans="3:6" ht="21" thickTop="1" thickBot="1" x14ac:dyDescent="0.3">
      <c r="C33" s="2" t="s">
        <v>7</v>
      </c>
      <c r="D33" s="1" t="s">
        <v>19</v>
      </c>
      <c r="E33" s="21" t="str">
        <f>IF(OR(ISBLANK(E27),ISBLANK(E28),ISBLANK(E32)),"",ROUNDUP((E27+E28)-E32,0))</f>
        <v/>
      </c>
      <c r="F33" s="3" t="s">
        <v>15</v>
      </c>
    </row>
    <row r="34" spans="3:6" ht="21" thickTop="1" thickBot="1" x14ac:dyDescent="0.3">
      <c r="C34" s="2" t="s">
        <v>8</v>
      </c>
      <c r="D34" s="7" t="s">
        <v>6</v>
      </c>
      <c r="E34" s="24" t="e">
        <f>VLOOKUP(E32,ポール選定表!$B$3:$E$5,4,TRUE)</f>
        <v>#N/A</v>
      </c>
      <c r="F34" s="3" t="s">
        <v>15</v>
      </c>
    </row>
    <row r="35" spans="3:6" ht="21" thickTop="1" thickBot="1" x14ac:dyDescent="0.3">
      <c r="C35" s="2"/>
      <c r="D35" s="7"/>
      <c r="E35" s="10"/>
      <c r="F35" s="3"/>
    </row>
    <row r="36" spans="3:6" ht="21" thickTop="1" thickBot="1" x14ac:dyDescent="0.3">
      <c r="C36" s="4" t="s">
        <v>17</v>
      </c>
      <c r="D36" s="8" t="s">
        <v>18</v>
      </c>
      <c r="E36" s="17"/>
      <c r="F36" s="9" t="s">
        <v>16</v>
      </c>
    </row>
    <row r="37" spans="3:6" ht="16.5" thickTop="1" x14ac:dyDescent="0.25"/>
    <row r="39" spans="3:6" ht="19.5" x14ac:dyDescent="0.25">
      <c r="D39" s="1"/>
      <c r="E39" s="1"/>
    </row>
    <row r="40" spans="3:6" ht="24.75" thickBot="1" x14ac:dyDescent="0.3">
      <c r="C40" s="29" t="s">
        <v>23</v>
      </c>
      <c r="D40" s="30"/>
      <c r="E40" s="30"/>
      <c r="F40" s="31"/>
    </row>
    <row r="41" spans="3:6" ht="21" thickTop="1" thickBot="1" x14ac:dyDescent="0.3">
      <c r="C41" s="2" t="s">
        <v>0</v>
      </c>
      <c r="D41" s="1" t="s">
        <v>9</v>
      </c>
      <c r="E41" s="17"/>
      <c r="F41" s="3" t="s">
        <v>16</v>
      </c>
    </row>
    <row r="42" spans="3:6" ht="21" thickTop="1" thickBot="1" x14ac:dyDescent="0.3">
      <c r="C42" s="2" t="s">
        <v>1</v>
      </c>
      <c r="D42" s="1" t="s">
        <v>10</v>
      </c>
      <c r="E42" s="17"/>
      <c r="F42" s="3" t="s">
        <v>16</v>
      </c>
    </row>
    <row r="43" spans="3:6" ht="21" thickTop="1" thickBot="1" x14ac:dyDescent="0.3">
      <c r="C43" s="2" t="s">
        <v>2</v>
      </c>
      <c r="D43" s="1" t="s">
        <v>11</v>
      </c>
      <c r="E43" s="23" t="str">
        <f>IF(OR(ISBLANK(E42),ISBLANK(E44),ISBLANK(E45)),"",E42-(E44+E45))</f>
        <v/>
      </c>
      <c r="F43" s="3" t="s">
        <v>16</v>
      </c>
    </row>
    <row r="44" spans="3:6" ht="21" thickTop="1" thickBot="1" x14ac:dyDescent="0.3">
      <c r="C44" s="2" t="s">
        <v>3</v>
      </c>
      <c r="D44" s="1" t="s">
        <v>12</v>
      </c>
      <c r="E44" s="17"/>
      <c r="F44" s="3" t="s">
        <v>16</v>
      </c>
    </row>
    <row r="45" spans="3:6" ht="21" thickTop="1" thickBot="1" x14ac:dyDescent="0.3">
      <c r="C45" s="2" t="s">
        <v>4</v>
      </c>
      <c r="D45" s="1" t="s">
        <v>13</v>
      </c>
      <c r="E45" s="18"/>
      <c r="F45" s="3" t="s">
        <v>15</v>
      </c>
    </row>
    <row r="46" spans="3:6" ht="21" thickTop="1" thickBot="1" x14ac:dyDescent="0.3">
      <c r="C46" s="2" t="s">
        <v>5</v>
      </c>
      <c r="D46" s="1" t="s">
        <v>14</v>
      </c>
      <c r="E46" s="20" t="str">
        <f>IF(OR(ISBLANK(E41),ISBLANK(E43),ISBLANK(E44),ISBLANK(E50)),"",ROUNDUP((E41+(E44/2)+E43+E50),0))</f>
        <v/>
      </c>
      <c r="F46" s="3" t="s">
        <v>15</v>
      </c>
    </row>
    <row r="47" spans="3:6" ht="21" thickTop="1" thickBot="1" x14ac:dyDescent="0.3">
      <c r="C47" s="2" t="s">
        <v>7</v>
      </c>
      <c r="D47" s="1" t="s">
        <v>19</v>
      </c>
      <c r="E47" s="21" t="str">
        <f>IF(OR(ISBLANK(E41),ISBLANK(E42),ISBLANK(E46)),"",ROUNDUP((E41+E42)-E46,0))</f>
        <v/>
      </c>
      <c r="F47" s="3" t="s">
        <v>15</v>
      </c>
    </row>
    <row r="48" spans="3:6" ht="21" thickTop="1" thickBot="1" x14ac:dyDescent="0.3">
      <c r="C48" s="2" t="s">
        <v>8</v>
      </c>
      <c r="D48" s="7" t="s">
        <v>6</v>
      </c>
      <c r="E48" s="24" t="e">
        <f>VLOOKUP(E46,ポール選定表!$B$3:$E$5,4,TRUE)</f>
        <v>#N/A</v>
      </c>
      <c r="F48" s="3" t="s">
        <v>15</v>
      </c>
    </row>
    <row r="49" spans="3:6" ht="21" thickTop="1" thickBot="1" x14ac:dyDescent="0.3">
      <c r="C49" s="2"/>
      <c r="D49" s="7"/>
      <c r="E49" s="10"/>
      <c r="F49" s="3"/>
    </row>
    <row r="50" spans="3:6" ht="21" thickTop="1" thickBot="1" x14ac:dyDescent="0.3">
      <c r="C50" s="4" t="s">
        <v>17</v>
      </c>
      <c r="D50" s="8" t="s">
        <v>18</v>
      </c>
      <c r="E50" s="17"/>
      <c r="F50" s="9" t="s">
        <v>16</v>
      </c>
    </row>
    <row r="51" spans="3:6" ht="16.5" thickTop="1" x14ac:dyDescent="0.25"/>
  </sheetData>
  <sheetProtection algorithmName="SHA-512" hashValue="xfMuzim5kM5ELl5mYDZTRaK53SOh/DmlkPZ0oi+QEmFqQde6Wwi+HFYgZSElbB/TY8v+zJnq9e/IeM8ybFp3+A==" saltValue="wlDfZmfdF7jn2v8+ntFODA==" spinCount="100000" sheet="1" objects="1" scenarios="1"/>
  <mergeCells count="3">
    <mergeCell ref="C26:F26"/>
    <mergeCell ref="C40:F40"/>
    <mergeCell ref="A1:H1"/>
  </mergeCells>
  <phoneticPr fontId="1"/>
  <pageMargins left="0.7" right="0.7" top="0.75" bottom="0.75" header="0.3" footer="0.3"/>
  <pageSetup paperSize="9" scale="75" orientation="portrait" horizontalDpi="1200" verticalDpi="1200" r:id="rId1"/>
  <drawing r:id="rId2"/>
  <legacyDrawing r:id="rId3"/>
  <oleObjects>
    <mc:AlternateContent xmlns:mc="http://schemas.openxmlformats.org/markup-compatibility/2006">
      <mc:Choice Requires="x14">
        <oleObject progId="AutoCAD.Drawing.24" shapeId="38740" r:id="rId4">
          <objectPr defaultSize="0" autoPict="0" r:id="rId5">
            <anchor moveWithCells="1">
              <from>
                <xdr:col>2</xdr:col>
                <xdr:colOff>57150</xdr:colOff>
                <xdr:row>1</xdr:row>
                <xdr:rowOff>85725</xdr:rowOff>
              </from>
              <to>
                <xdr:col>7</xdr:col>
                <xdr:colOff>200025</xdr:colOff>
                <xdr:row>23</xdr:row>
                <xdr:rowOff>123825</xdr:rowOff>
              </to>
            </anchor>
          </objectPr>
        </oleObject>
      </mc:Choice>
      <mc:Fallback>
        <oleObject progId="AutoCAD.Drawing.24" shapeId="38740" r:id="rId4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A744E3-1B27-4E4A-AD48-4DDAF7BA13AB}">
  <sheetPr>
    <pageSetUpPr fitToPage="1"/>
  </sheetPr>
  <dimension ref="A1:N55"/>
  <sheetViews>
    <sheetView showGridLines="0" view="pageBreakPreview" zoomScaleNormal="100" zoomScaleSheetLayoutView="100" workbookViewId="0">
      <selection activeCell="F43" sqref="F43"/>
    </sheetView>
  </sheetViews>
  <sheetFormatPr defaultRowHeight="15.75" x14ac:dyDescent="0.25"/>
  <cols>
    <col min="2" max="2" width="3.5546875" bestFit="1" customWidth="1"/>
    <col min="3" max="3" width="38.21875" bestFit="1" customWidth="1"/>
    <col min="4" max="4" width="10.77734375" bestFit="1" customWidth="1"/>
    <col min="5" max="5" width="7.77734375" customWidth="1"/>
    <col min="6" max="6" width="4.6640625" customWidth="1"/>
    <col min="7" max="7" width="5.77734375" bestFit="1" customWidth="1"/>
    <col min="8" max="9" width="3.5546875" bestFit="1" customWidth="1"/>
    <col min="10" max="10" width="38.21875" bestFit="1" customWidth="1"/>
    <col min="11" max="11" width="10.77734375" bestFit="1" customWidth="1"/>
    <col min="12" max="12" width="5.77734375" bestFit="1" customWidth="1"/>
    <col min="13" max="13" width="10.21875" bestFit="1" customWidth="1"/>
    <col min="14" max="14" width="8.109375" bestFit="1" customWidth="1"/>
    <col min="15" max="15" width="9.33203125" bestFit="1" customWidth="1"/>
    <col min="16" max="16" width="3.5546875" bestFit="1" customWidth="1"/>
    <col min="17" max="17" width="38.21875" bestFit="1" customWidth="1"/>
    <col min="18" max="18" width="10.77734375" bestFit="1" customWidth="1"/>
    <col min="19" max="19" width="5.77734375" bestFit="1" customWidth="1"/>
  </cols>
  <sheetData>
    <row r="1" spans="1:14" ht="35.25" x14ac:dyDescent="0.25">
      <c r="A1" s="36" t="s">
        <v>25</v>
      </c>
      <c r="B1" s="36"/>
      <c r="C1" s="36"/>
      <c r="D1" s="36"/>
      <c r="E1" s="36"/>
      <c r="F1" s="36"/>
      <c r="G1" s="36"/>
      <c r="H1" s="36"/>
      <c r="I1" s="16"/>
      <c r="J1" s="16"/>
      <c r="K1" s="16"/>
      <c r="L1" s="16"/>
      <c r="M1" s="16"/>
      <c r="N1" s="16"/>
    </row>
    <row r="24" spans="2:7" ht="24.75" thickBot="1" x14ac:dyDescent="0.3">
      <c r="B24" s="33" t="s">
        <v>22</v>
      </c>
      <c r="C24" s="34"/>
      <c r="D24" s="34"/>
      <c r="E24" s="35"/>
    </row>
    <row r="25" spans="2:7" ht="21" thickTop="1" thickBot="1" x14ac:dyDescent="0.3">
      <c r="B25" s="2" t="s">
        <v>0</v>
      </c>
      <c r="C25" s="1" t="s">
        <v>9</v>
      </c>
      <c r="D25" s="17"/>
      <c r="E25" s="3" t="s">
        <v>16</v>
      </c>
    </row>
    <row r="26" spans="2:7" ht="21" thickTop="1" thickBot="1" x14ac:dyDescent="0.3">
      <c r="B26" s="2" t="s">
        <v>1</v>
      </c>
      <c r="C26" s="1" t="s">
        <v>10</v>
      </c>
      <c r="D26" s="17"/>
      <c r="E26" s="3" t="s">
        <v>16</v>
      </c>
    </row>
    <row r="27" spans="2:7" ht="21" thickTop="1" thickBot="1" x14ac:dyDescent="0.3">
      <c r="B27" s="2" t="s">
        <v>2</v>
      </c>
      <c r="C27" s="1" t="s">
        <v>11</v>
      </c>
      <c r="D27" s="17"/>
      <c r="E27" s="3" t="s">
        <v>16</v>
      </c>
    </row>
    <row r="28" spans="2:7" ht="21" thickTop="1" thickBot="1" x14ac:dyDescent="0.3">
      <c r="B28" s="2" t="s">
        <v>3</v>
      </c>
      <c r="C28" s="1" t="s">
        <v>12</v>
      </c>
      <c r="D28" s="17"/>
      <c r="E28" s="3" t="s">
        <v>16</v>
      </c>
      <c r="F28" s="1"/>
      <c r="G28" s="1"/>
    </row>
    <row r="29" spans="2:7" ht="21" thickTop="1" thickBot="1" x14ac:dyDescent="0.3">
      <c r="B29" s="2" t="s">
        <v>4</v>
      </c>
      <c r="C29" s="1" t="s">
        <v>13</v>
      </c>
      <c r="D29" s="19" t="str">
        <f>IF(OR(ISBLANK(D26),ISBLANK(D27),ISBLANK(D28)),"",D26-(D27+D28))</f>
        <v/>
      </c>
      <c r="E29" s="3" t="s">
        <v>15</v>
      </c>
      <c r="F29" s="1"/>
    </row>
    <row r="30" spans="2:7" ht="21" thickTop="1" thickBot="1" x14ac:dyDescent="0.3">
      <c r="B30" s="2" t="s">
        <v>5</v>
      </c>
      <c r="C30" s="1" t="s">
        <v>14</v>
      </c>
      <c r="D30" s="20" t="str">
        <f>IF(OR(ISBLANK(D25),ISBLANK(D27),ISBLANK(D28),ISBLANK(D34)),"",ROUNDUP((D25+(D28/2)+D27+D34),0))</f>
        <v/>
      </c>
      <c r="E30" s="3" t="s">
        <v>15</v>
      </c>
      <c r="F30" s="1"/>
    </row>
    <row r="31" spans="2:7" ht="21" thickTop="1" thickBot="1" x14ac:dyDescent="0.3">
      <c r="B31" s="2" t="s">
        <v>7</v>
      </c>
      <c r="C31" s="1" t="s">
        <v>19</v>
      </c>
      <c r="D31" s="21" t="str">
        <f>IF(OR(ISBLANK(D25),ISBLANK(D26),ISBLANK(D30)),"",ROUNDUP((D25+D26)-D30,0))</f>
        <v/>
      </c>
      <c r="E31" s="3" t="s">
        <v>15</v>
      </c>
      <c r="F31" s="1"/>
    </row>
    <row r="32" spans="2:7" ht="21" thickTop="1" thickBot="1" x14ac:dyDescent="0.3">
      <c r="B32" s="2" t="s">
        <v>8</v>
      </c>
      <c r="C32" s="7" t="s">
        <v>6</v>
      </c>
      <c r="D32" s="24" t="e">
        <f>VLOOKUP(D30,ポール選定表!$B$3:$E$5,4,TRUE)</f>
        <v>#N/A</v>
      </c>
      <c r="E32" s="3" t="s">
        <v>15</v>
      </c>
      <c r="F32" s="1"/>
    </row>
    <row r="33" spans="2:6" ht="21" thickTop="1" thickBot="1" x14ac:dyDescent="0.3">
      <c r="B33" s="2"/>
      <c r="C33" s="7"/>
      <c r="D33" s="10"/>
      <c r="E33" s="3"/>
      <c r="F33" s="1"/>
    </row>
    <row r="34" spans="2:6" ht="21" thickTop="1" thickBot="1" x14ac:dyDescent="0.3">
      <c r="B34" s="4" t="s">
        <v>17</v>
      </c>
      <c r="C34" s="8" t="s">
        <v>18</v>
      </c>
      <c r="D34" s="17"/>
      <c r="E34" s="9" t="s">
        <v>16</v>
      </c>
      <c r="F34" s="1"/>
    </row>
    <row r="35" spans="2:6" ht="20.25" thickTop="1" x14ac:dyDescent="0.25">
      <c r="F35" s="1"/>
    </row>
    <row r="37" spans="2:6" ht="19.5" x14ac:dyDescent="0.25">
      <c r="C37" s="1"/>
      <c r="D37" s="1"/>
    </row>
    <row r="38" spans="2:6" ht="24.75" thickBot="1" x14ac:dyDescent="0.3">
      <c r="B38" s="33" t="s">
        <v>23</v>
      </c>
      <c r="C38" s="34"/>
      <c r="D38" s="34"/>
      <c r="E38" s="35"/>
    </row>
    <row r="39" spans="2:6" ht="21" thickTop="1" thickBot="1" x14ac:dyDescent="0.3">
      <c r="B39" s="2" t="s">
        <v>0</v>
      </c>
      <c r="C39" s="1" t="s">
        <v>9</v>
      </c>
      <c r="D39" s="17"/>
      <c r="E39" s="3" t="s">
        <v>16</v>
      </c>
    </row>
    <row r="40" spans="2:6" ht="21" thickTop="1" thickBot="1" x14ac:dyDescent="0.3">
      <c r="B40" s="2" t="s">
        <v>1</v>
      </c>
      <c r="C40" s="1" t="s">
        <v>10</v>
      </c>
      <c r="D40" s="17"/>
      <c r="E40" s="3" t="s">
        <v>16</v>
      </c>
    </row>
    <row r="41" spans="2:6" ht="21" thickTop="1" thickBot="1" x14ac:dyDescent="0.3">
      <c r="B41" s="2" t="s">
        <v>2</v>
      </c>
      <c r="C41" s="1" t="s">
        <v>11</v>
      </c>
      <c r="D41" s="23" t="str">
        <f>IF(OR(ISBLANK(D40),ISBLANK(D42),ISBLANK(D43)),"",D40-(D42+D43))</f>
        <v/>
      </c>
      <c r="E41" s="3" t="s">
        <v>16</v>
      </c>
    </row>
    <row r="42" spans="2:6" ht="21" thickTop="1" thickBot="1" x14ac:dyDescent="0.3">
      <c r="B42" s="2" t="s">
        <v>3</v>
      </c>
      <c r="C42" s="1" t="s">
        <v>12</v>
      </c>
      <c r="D42" s="17"/>
      <c r="E42" s="3" t="s">
        <v>16</v>
      </c>
    </row>
    <row r="43" spans="2:6" ht="21" thickTop="1" thickBot="1" x14ac:dyDescent="0.3">
      <c r="B43" s="2" t="s">
        <v>4</v>
      </c>
      <c r="C43" s="1" t="s">
        <v>13</v>
      </c>
      <c r="D43" s="18"/>
      <c r="E43" s="3" t="s">
        <v>15</v>
      </c>
    </row>
    <row r="44" spans="2:6" ht="21" thickTop="1" thickBot="1" x14ac:dyDescent="0.3">
      <c r="B44" s="2" t="s">
        <v>5</v>
      </c>
      <c r="C44" s="1" t="s">
        <v>14</v>
      </c>
      <c r="D44" s="20" t="str">
        <f>IF(OR(ISBLANK(D39),ISBLANK(D41),ISBLANK(D42),ISBLANK(D48)),"",ROUNDUP((D39+(D42/2)+D41+D48),0))</f>
        <v/>
      </c>
      <c r="E44" s="3" t="s">
        <v>15</v>
      </c>
    </row>
    <row r="45" spans="2:6" ht="21" thickTop="1" thickBot="1" x14ac:dyDescent="0.3">
      <c r="B45" s="2" t="s">
        <v>7</v>
      </c>
      <c r="C45" s="1" t="s">
        <v>19</v>
      </c>
      <c r="D45" s="21" t="str">
        <f>IF(OR(ISBLANK(D39),ISBLANK(D40),ISBLANK(D44)),"",ROUNDUP((D39+D40)-D44,0))</f>
        <v/>
      </c>
      <c r="E45" s="3" t="s">
        <v>15</v>
      </c>
    </row>
    <row r="46" spans="2:6" ht="21" thickTop="1" thickBot="1" x14ac:dyDescent="0.3">
      <c r="B46" s="2" t="s">
        <v>8</v>
      </c>
      <c r="C46" s="7" t="s">
        <v>6</v>
      </c>
      <c r="D46" s="24" t="e">
        <f>VLOOKUP(D44,ポール選定表!$B$3:$E$5,4,TRUE)</f>
        <v>#N/A</v>
      </c>
      <c r="E46" s="3" t="s">
        <v>15</v>
      </c>
    </row>
    <row r="47" spans="2:6" ht="21" thickTop="1" thickBot="1" x14ac:dyDescent="0.3">
      <c r="B47" s="2"/>
      <c r="C47" s="7"/>
      <c r="D47" s="10"/>
      <c r="E47" s="3"/>
    </row>
    <row r="48" spans="2:6" ht="21" thickTop="1" thickBot="1" x14ac:dyDescent="0.3">
      <c r="B48" s="4" t="s">
        <v>17</v>
      </c>
      <c r="C48" s="8" t="s">
        <v>18</v>
      </c>
      <c r="D48" s="17"/>
      <c r="E48" s="9" t="s">
        <v>16</v>
      </c>
    </row>
    <row r="49" spans="13:13" ht="16.5" thickTop="1" x14ac:dyDescent="0.25"/>
    <row r="55" spans="13:13" x14ac:dyDescent="0.25">
      <c r="M55" s="11"/>
    </row>
  </sheetData>
  <sheetProtection algorithmName="SHA-512" hashValue="fGQkRx3FnCtvjD3WMjU49OpDGb6C83ZuY85NKj5H9LY8YBs4x3mvo4RLqiwedQ8vt9dLM5mc0nioGDGIgiynYQ==" saltValue="tlPM1Tf3cFoG33elDtXXig==" spinCount="100000" sheet="1" objects="1" scenarios="1"/>
  <mergeCells count="3">
    <mergeCell ref="B24:E24"/>
    <mergeCell ref="B38:E38"/>
    <mergeCell ref="A1:H1"/>
  </mergeCells>
  <phoneticPr fontId="1"/>
  <pageMargins left="0.7" right="0.7" top="0.75" bottom="0.75" header="0.3" footer="0.3"/>
  <pageSetup paperSize="9" scale="80" orientation="portrait" horizontalDpi="1200" verticalDpi="1200" r:id="rId1"/>
  <drawing r:id="rId2"/>
  <legacyDrawing r:id="rId3"/>
  <oleObjects>
    <mc:AlternateContent xmlns:mc="http://schemas.openxmlformats.org/markup-compatibility/2006">
      <mc:Choice Requires="x14">
        <oleObject progId="AutoCAD.Drawing.24" shapeId="17413" r:id="rId4">
          <objectPr defaultSize="0" autoPict="0" r:id="rId5">
            <anchor moveWithCells="1">
              <from>
                <xdr:col>0</xdr:col>
                <xdr:colOff>361950</xdr:colOff>
                <xdr:row>1</xdr:row>
                <xdr:rowOff>28575</xdr:rowOff>
              </from>
              <to>
                <xdr:col>4</xdr:col>
                <xdr:colOff>333375</xdr:colOff>
                <xdr:row>21</xdr:row>
                <xdr:rowOff>171450</xdr:rowOff>
              </to>
            </anchor>
          </objectPr>
        </oleObject>
      </mc:Choice>
      <mc:Fallback>
        <oleObject progId="AutoCAD.Drawing.24" shapeId="17413" r:id="rId4"/>
      </mc:Fallback>
    </mc:AlternateContent>
  </oleObjec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5540D3-3F16-4C5C-9E87-97E25D9A5C65}">
  <dimension ref="B2:E7"/>
  <sheetViews>
    <sheetView workbookViewId="0">
      <selection activeCell="M8" sqref="M8"/>
    </sheetView>
  </sheetViews>
  <sheetFormatPr defaultRowHeight="15.75" x14ac:dyDescent="0.25"/>
  <cols>
    <col min="3" max="3" width="2.5546875" bestFit="1" customWidth="1"/>
    <col min="4" max="4" width="5.21875" bestFit="1" customWidth="1"/>
  </cols>
  <sheetData>
    <row r="2" spans="2:5" x14ac:dyDescent="0.25">
      <c r="B2" s="37" t="s">
        <v>27</v>
      </c>
      <c r="C2" s="37"/>
      <c r="D2" s="37"/>
      <c r="E2" t="s">
        <v>26</v>
      </c>
    </row>
    <row r="3" spans="2:5" x14ac:dyDescent="0.25">
      <c r="B3">
        <v>769</v>
      </c>
      <c r="C3" t="s">
        <v>28</v>
      </c>
      <c r="D3" s="12">
        <v>919</v>
      </c>
      <c r="E3" s="13" t="s">
        <v>29</v>
      </c>
    </row>
    <row r="4" spans="2:5" x14ac:dyDescent="0.25">
      <c r="B4">
        <v>969</v>
      </c>
      <c r="C4" t="s">
        <v>28</v>
      </c>
      <c r="D4" s="12">
        <v>1119</v>
      </c>
      <c r="E4" s="13" t="s">
        <v>30</v>
      </c>
    </row>
    <row r="5" spans="2:5" x14ac:dyDescent="0.25">
      <c r="B5">
        <v>1169</v>
      </c>
      <c r="C5" t="s">
        <v>28</v>
      </c>
      <c r="D5" s="12">
        <v>1319</v>
      </c>
      <c r="E5" s="13" t="s">
        <v>31</v>
      </c>
    </row>
    <row r="6" spans="2:5" x14ac:dyDescent="0.25">
      <c r="D6" s="12"/>
      <c r="E6" s="13"/>
    </row>
    <row r="7" spans="2:5" x14ac:dyDescent="0.25">
      <c r="D7" s="12"/>
      <c r="E7" s="13"/>
    </row>
  </sheetData>
  <sheetProtection algorithmName="SHA-512" hashValue="6JY2+AVRFbMJ+xIDIxXPoIPphcK7kpmHLYsJx4wEmDfS97/xzDr7PIiEzFaafnGOxRlVxN2tcZ4oSuzDALJ9Tw==" saltValue="x5I2JunupZjDFSWYAGrKqw==" spinCount="100000" sheet="1" objects="1" scenarios="1"/>
  <mergeCells count="1">
    <mergeCell ref="B2:D2"/>
  </mergeCells>
  <phoneticPr fontId="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4</vt:i4>
      </vt:variant>
      <vt:variant>
        <vt:lpstr>名前付き一覧</vt:lpstr>
      </vt:variant>
      <vt:variant>
        <vt:i4>3</vt:i4>
      </vt:variant>
    </vt:vector>
  </HeadingPairs>
  <TitlesOfParts>
    <vt:vector size="7" baseType="lpstr">
      <vt:lpstr>ディスプレイ中心とVESA中心が同一の場合</vt:lpstr>
      <vt:lpstr>ディスプレイ中心が、VESA中心より上方向の場合</vt:lpstr>
      <vt:lpstr>ディスプレイ中心が、VESA中心より下方向の場合</vt:lpstr>
      <vt:lpstr>ポール選定表</vt:lpstr>
      <vt:lpstr>'ディスプレイ中心が、VESA中心より下方向の場合'!Print_Area</vt:lpstr>
      <vt:lpstr>'ディスプレイ中心が、VESA中心より上方向の場合'!Print_Area</vt:lpstr>
      <vt:lpstr>ディスプレイ中心とVESA中心が同一の場合!Print_Area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フォービステクノ設計</dc:creator>
  <cp:lastModifiedBy>久保 節子</cp:lastModifiedBy>
  <cp:lastPrinted>2023-02-02T07:48:08Z</cp:lastPrinted>
  <dcterms:created xsi:type="dcterms:W3CDTF">2023-01-31T05:53:38Z</dcterms:created>
  <dcterms:modified xsi:type="dcterms:W3CDTF">2023-05-09T07:17:50Z</dcterms:modified>
</cp:coreProperties>
</file>